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J5" i="1" l="1"/>
  <c r="J7" i="1" l="1"/>
  <c r="J6" i="1" l="1"/>
  <c r="J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J8" i="1" l="1"/>
  <c r="G91" i="1"/>
  <c r="G92" i="1" s="1"/>
  <c r="G93" i="1" s="1"/>
  <c r="G94" i="1" s="1"/>
  <c r="G95" i="1" s="1"/>
</calcChain>
</file>

<file path=xl/sharedStrings.xml><?xml version="1.0" encoding="utf-8"?>
<sst xmlns="http://schemas.openxmlformats.org/spreadsheetml/2006/main" count="384" uniqueCount="75">
  <si>
    <t>Data</t>
  </si>
  <si>
    <t>Descrição</t>
  </si>
  <si>
    <t>Fonte Grupo</t>
  </si>
  <si>
    <t>Aplicação Grupo</t>
  </si>
  <si>
    <t>Cód. Aplicação</t>
  </si>
  <si>
    <t>Valor</t>
  </si>
  <si>
    <t>ENFRENTAMENTO CORONAVIRUS - R. FEDERAL</t>
  </si>
  <si>
    <t>05 - TRANSFERÊNCIAS E CONVÊNIOS FEDERAIS-VINCULADOS</t>
  </si>
  <si>
    <t>312 - RECURSOS PARA COMBATE AO CORONAVIRUS</t>
  </si>
  <si>
    <t>001 - ENFRENT. CORONAVIRUS - R. FEDERAL - SAUD</t>
  </si>
  <si>
    <t>ENFRENTAMENTO CORONAVIRUS - R. ESTADUAL</t>
  </si>
  <si>
    <t>02 - TRANSFERÊNCIAS E CONVÊNIOS ESTADUAIS-VINCULADOS</t>
  </si>
  <si>
    <t>002 - ENFRENT. CORONAVIRUS - R. ESTADUAL - SAU</t>
  </si>
  <si>
    <t>INCREMENTO TEMPORÁRIO CUSTEIO - P.728 - EMENDA PAR. - R. FED</t>
  </si>
  <si>
    <t>08 - EMENDAS PARLAMENTARES INDIVIDUAIS</t>
  </si>
  <si>
    <t>009 - INCREM.CUST.-P.728 - EMENDA PAR.- R.FED</t>
  </si>
  <si>
    <t>AÇÕES COVID SUAS - PORT. 369 - EPI - R.FED</t>
  </si>
  <si>
    <t>005 - AÇÕES COVID SUAS-EPI- PORT. 369 - R.FED</t>
  </si>
  <si>
    <t>AÇÕES COVID SUAS - PORT. 369 - ALIMENTOS - R.FED</t>
  </si>
  <si>
    <t>006 - AÇÕES COVID SUAS-ALIM.-PORT. 369 - R.FED</t>
  </si>
  <si>
    <t>AÇÕES COVID SUAS - PORT. 369 - ACOLHIMENTO - R.FED</t>
  </si>
  <si>
    <t>007 - AÇÕES COVID SUAS-ACOL.-PORT. 369 - R.FED</t>
  </si>
  <si>
    <t>INCREM. TEMP. BL. PROT. S. ESPEC. COVID</t>
  </si>
  <si>
    <t>011 - INCREM. TEMP. BL. PROT. S. ESPEC. COVID</t>
  </si>
  <si>
    <t>INCREM. TEMP. BL. PROT. S. BASICA. COVID</t>
  </si>
  <si>
    <t>012 - INCREM. TEMP. BL. PROT. S. BASICA. COVID</t>
  </si>
  <si>
    <t>REM. DEP. BANC. - AÇÕES COVID SUAS EPI - P. 369</t>
  </si>
  <si>
    <t>REM. DEP. BANC. - AÇÕES COVID SUAS ALIMENTOS - P. 369</t>
  </si>
  <si>
    <t>REM. DEP. BANC. - AÇÕES COVID SUAS ACOLHIMENTO - P. 369</t>
  </si>
  <si>
    <t>Receita Desc. Emp. 5015/1/OR</t>
  </si>
  <si>
    <t>01 - TESOURO</t>
  </si>
  <si>
    <t>008 - RED. SAL. CARGOS COMISSÃO - DEC. 1242/20</t>
  </si>
  <si>
    <t>Receita Desc. Emp. 5024/1/OR</t>
  </si>
  <si>
    <t>Receita Desc. Emp. 4985/1/OR</t>
  </si>
  <si>
    <t>FPM - AUX. FINANCEIRO - LEI 173/20 - COVID</t>
  </si>
  <si>
    <t>015 - AUX. FINANCEIRO - LEI 173/20 - COVID</t>
  </si>
  <si>
    <t>Receita Desc. Emp. 5542/1/OR</t>
  </si>
  <si>
    <t>Receita Desc. Emp. 5495/1/OR</t>
  </si>
  <si>
    <t>ACOL. IDOSOS BL. P.S.E. ALTA C. - R. EST - Resolução SEDS nº 10 de 08/05/2020.</t>
  </si>
  <si>
    <t>013 - ACOL. IDOSOS BL. P.S.E. ALTA C. - R. EST</t>
  </si>
  <si>
    <t>ACUMULADO</t>
  </si>
  <si>
    <t>FONTE</t>
  </si>
  <si>
    <t>TOTAL</t>
  </si>
  <si>
    <t>AÇÕES COVID SUAS-ALIM.-PORT. 369 - R.FED</t>
  </si>
  <si>
    <t>AÇÕES COVID SUAS-ACOL.-PORT. 369 - R.FED</t>
  </si>
  <si>
    <t>RECEITAS LIGADAS AO CORONAVIRUS</t>
  </si>
  <si>
    <t>RECEITAS POR FONTE</t>
  </si>
  <si>
    <t>PR.25000070682202009-ATENÇÃO BÁSICA- ENFRENT.COVID-R.FED</t>
  </si>
  <si>
    <t>017 - PR.25000070682202009-ENFRENT.COVID-R.FED</t>
  </si>
  <si>
    <t>Receita Desc. Emp. 6525/1/OR</t>
  </si>
  <si>
    <t>Receita Desc. Emp. 6526/1/OR</t>
  </si>
  <si>
    <t>Receita Desc. Emp. 6552/1/OR</t>
  </si>
  <si>
    <t>Receita Desc. Emp. 6553/1/OR</t>
  </si>
  <si>
    <t>MULTA FISCALIZAÇÃO COMÉRCIO - DECRETO 1261/20 - PRINCIPAL</t>
  </si>
  <si>
    <t>014 - MULTA FISCALIZ. COMÉRCIO - DEC. 1261/20</t>
  </si>
  <si>
    <t>Receita Desc. Emp. 7311/1/OR</t>
  </si>
  <si>
    <t>Receita Desc. Emp. 7342/1/OR</t>
  </si>
  <si>
    <t>Receita Desc. Emp. 7353/1/OR</t>
  </si>
  <si>
    <t>REC. REM. DEP. BANC. AUX. FINANCEIRO LEI 173/20 COVID</t>
  </si>
  <si>
    <t>ENFRENTAMENTO CORONAVIRUS - R. ESTADUAL - Estorno de lçto. para correção de ficha. Alterado para ficha nº 451.</t>
  </si>
  <si>
    <t>ENFRENT. COVID - R. EST. SAUDE - INVEST - AQUISIÇÃO VEÍCULO - Correção de ficha. Alterado da ficha nº 409.</t>
  </si>
  <si>
    <t>016 - ENFRENT. COVID - R. EST. SAUDE - INVEST</t>
  </si>
  <si>
    <t>PORTARIA Nº 1857 PROGRAMA SAÚDE NA ESCOLA - COVID - REC FED</t>
  </si>
  <si>
    <t>018 - PORT1857 SAÚDE NA ESCOLA - COVID - R.FED</t>
  </si>
  <si>
    <t>Receita Desc. Emp. 8387/1/OR</t>
  </si>
  <si>
    <t>REST. REND. APLIC. DE REPASSE COVID SANTA CASA P.A.1569/2020</t>
  </si>
  <si>
    <t>PORTARIA 2358 ENFRENTAMENTO EMERGENCIAL SAUDE COVID - R. FED</t>
  </si>
  <si>
    <t>020 - PORT 2358 ENFR EMERG SAUDE COVID - R FED</t>
  </si>
  <si>
    <t>PORTARIA 2405 ENFRENTAMENTO EMERGENCIAL SAUDE COVID - R. FED</t>
  </si>
  <si>
    <t>021 - PORT 2405 ENFR EMERG SAUDE COVID - R FED</t>
  </si>
  <si>
    <t>PORTARIA 2222 ENFRENTAMENTO EMERGENCIAL SAUDE COVID - R. FED</t>
  </si>
  <si>
    <t>019 - PORT 2222 ENFR EMERG SAUDE COVID - R FED</t>
  </si>
  <si>
    <t>INCREM.CUST.-P.728 - EMENDA PAR.- R.FED- Alter. fich. 423 p/ 476-correç. do grup.¨08 p/ 05¨- cod.apl.312 P/800</t>
  </si>
  <si>
    <t>800 - TRANSF.UNIÃO EMENDAS PARLAM.INDIVIDUAIS</t>
  </si>
  <si>
    <t>INCR. TEMP. CUSTEIO - P.728 - EMEN. PAR. - R. FED- Alter. fich. 423 p/ 476-correç. do grup.¨08 p/ 05¨- cod.apl.312 P/800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</si>
</sst>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sz val="10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4" fontId="4" fillId="0" borderId="1" xfId="1" applyFont="1" applyFill="1" applyBorder="1" applyAlignment="1" applyProtection="1">
      <alignment horizontal="center" vertical="center" wrapText="1"/>
    </xf>
    <xf numFmtId="44" fontId="2" fillId="0" borderId="6" xfId="1" applyFont="1" applyBorder="1" applyAlignment="1">
      <alignment horizontal="center" vertical="center"/>
    </xf>
    <xf numFmtId="14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4" fontId="4" fillId="0" borderId="8" xfId="1" applyFont="1" applyFill="1" applyBorder="1" applyAlignment="1" applyProtection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14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4" fontId="5" fillId="0" borderId="1" xfId="1" applyFont="1" applyFill="1" applyBorder="1" applyAlignment="1" applyProtection="1">
      <alignment horizontal="center" vertical="center" wrapText="1"/>
    </xf>
    <xf numFmtId="44" fontId="6" fillId="0" borderId="6" xfId="1" applyFont="1" applyBorder="1" applyAlignment="1">
      <alignment horizontal="center" vertical="center"/>
    </xf>
    <xf numFmtId="14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4" fontId="5" fillId="0" borderId="8" xfId="1" applyFont="1" applyFill="1" applyBorder="1" applyAlignment="1" applyProtection="1">
      <alignment horizontal="center" vertical="center" wrapText="1"/>
    </xf>
    <xf numFmtId="44" fontId="6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Arial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3:G95" totalsRowShown="0" headerRowDxfId="18" dataDxfId="16" headerRowBorderDxfId="17" tableBorderDxfId="15" totalsRowBorderDxfId="14">
  <autoFilter ref="A3:G95"/>
  <tableColumns count="7">
    <tableColumn id="1" name="Data" dataDxfId="13"/>
    <tableColumn id="2" name="Descrição" dataDxfId="12"/>
    <tableColumn id="3" name="Fonte Grupo" dataDxfId="11"/>
    <tableColumn id="4" name="Aplicação Grupo" dataDxfId="10"/>
    <tableColumn id="5" name="Cód. Aplicação" dataDxfId="9"/>
    <tableColumn id="6" name="Valor" dataDxfId="8" dataCellStyle="Moeda"/>
    <tableColumn id="7" name="ACUMULADO" dataDxfId="7" dataCellStyle="Moeda">
      <calculatedColumnFormula>G3+F4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I3:J8" totalsRowShown="0" headerRowDxfId="6" dataDxfId="4" headerRowBorderDxfId="5" tableBorderDxfId="3" totalsRowBorderDxfId="2">
  <autoFilter ref="I3:J8"/>
  <tableColumns count="2">
    <tableColumn id="1" name="FONTE" dataDxfId="1"/>
    <tableColumn id="2" name="TOTAL" dataDxfId="0" dataCellStyle="Mo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topLeftCell="A94" workbookViewId="0">
      <selection activeCell="A98" sqref="A98:XFD111"/>
    </sheetView>
  </sheetViews>
  <sheetFormatPr defaultRowHeight="12.75" x14ac:dyDescent="0.2"/>
  <cols>
    <col min="1" max="1" width="12.7109375" style="1" bestFit="1" customWidth="1"/>
    <col min="2" max="2" width="17.85546875" style="1" bestFit="1" customWidth="1"/>
    <col min="3" max="3" width="21.140625" style="1" bestFit="1" customWidth="1"/>
    <col min="4" max="4" width="16.85546875" style="1" customWidth="1"/>
    <col min="5" max="5" width="15.7109375" style="1" customWidth="1"/>
    <col min="6" max="6" width="17.5703125" style="1" bestFit="1" customWidth="1"/>
    <col min="7" max="7" width="19.7109375" style="1" bestFit="1" customWidth="1"/>
    <col min="8" max="8" width="0.7109375" style="1" customWidth="1"/>
    <col min="9" max="9" width="19" style="1" customWidth="1"/>
    <col min="10" max="10" width="15.85546875" style="1" bestFit="1" customWidth="1"/>
    <col min="11" max="16384" width="9.140625" style="1"/>
  </cols>
  <sheetData>
    <row r="1" spans="1:10" x14ac:dyDescent="0.2">
      <c r="A1" s="28" t="s">
        <v>45</v>
      </c>
      <c r="B1" s="28"/>
      <c r="C1" s="28"/>
      <c r="D1" s="28"/>
      <c r="E1" s="28"/>
      <c r="F1" s="28"/>
      <c r="G1" s="28"/>
      <c r="I1" s="28" t="s">
        <v>46</v>
      </c>
      <c r="J1" s="28"/>
    </row>
    <row r="2" spans="1:10" x14ac:dyDescent="0.2">
      <c r="A2" s="28"/>
      <c r="B2" s="28"/>
      <c r="C2" s="28"/>
      <c r="D2" s="28"/>
      <c r="E2" s="28"/>
      <c r="F2" s="28"/>
      <c r="G2" s="28"/>
      <c r="I2" s="28"/>
      <c r="J2" s="28"/>
    </row>
    <row r="3" spans="1:10" x14ac:dyDescent="0.2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40</v>
      </c>
      <c r="I3" s="13" t="s">
        <v>41</v>
      </c>
      <c r="J3" s="14" t="s">
        <v>42</v>
      </c>
    </row>
    <row r="4" spans="1:10" ht="63.75" x14ac:dyDescent="0.2">
      <c r="A4" s="5">
        <v>43921</v>
      </c>
      <c r="B4" s="6" t="s">
        <v>6</v>
      </c>
      <c r="C4" s="6" t="s">
        <v>7</v>
      </c>
      <c r="D4" s="6" t="s">
        <v>8</v>
      </c>
      <c r="E4" s="6" t="s">
        <v>9</v>
      </c>
      <c r="F4" s="7">
        <v>102894</v>
      </c>
      <c r="G4" s="8">
        <f>F4</f>
        <v>102894</v>
      </c>
      <c r="I4" s="15" t="s">
        <v>30</v>
      </c>
      <c r="J4" s="16">
        <f>SUMIF(Tabela1[Fonte Grupo],I4,Tabela1[Valor])</f>
        <v>89200.90999999996</v>
      </c>
    </row>
    <row r="5" spans="1:10" ht="63.75" x14ac:dyDescent="0.2">
      <c r="A5" s="5">
        <v>43921</v>
      </c>
      <c r="B5" s="6" t="s">
        <v>10</v>
      </c>
      <c r="C5" s="6" t="s">
        <v>11</v>
      </c>
      <c r="D5" s="6" t="s">
        <v>8</v>
      </c>
      <c r="E5" s="6" t="s">
        <v>12</v>
      </c>
      <c r="F5" s="7">
        <v>123472.8</v>
      </c>
      <c r="G5" s="8">
        <f>G4+F5</f>
        <v>226366.8</v>
      </c>
      <c r="I5" s="17" t="s">
        <v>11</v>
      </c>
      <c r="J5" s="8">
        <f>SUMIF(Tabela1[Fonte Grupo],I5,Tabela1[Valor])</f>
        <v>516288</v>
      </c>
    </row>
    <row r="6" spans="1:10" ht="63.75" x14ac:dyDescent="0.2">
      <c r="A6" s="5">
        <v>43921</v>
      </c>
      <c r="B6" s="6" t="s">
        <v>10</v>
      </c>
      <c r="C6" s="6" t="s">
        <v>11</v>
      </c>
      <c r="D6" s="6" t="s">
        <v>8</v>
      </c>
      <c r="E6" s="6" t="s">
        <v>12</v>
      </c>
      <c r="F6" s="7">
        <v>82315.199999999997</v>
      </c>
      <c r="G6" s="8">
        <f t="shared" ref="G6:G25" si="0">G5+F6</f>
        <v>308682</v>
      </c>
      <c r="I6" s="17" t="s">
        <v>7</v>
      </c>
      <c r="J6" s="8">
        <f>SUMIF(Tabela1[Fonte Grupo],I6,Tabela1[Valor])</f>
        <v>3926446.5999999992</v>
      </c>
    </row>
    <row r="7" spans="1:10" ht="63.75" x14ac:dyDescent="0.2">
      <c r="A7" s="5">
        <v>43934</v>
      </c>
      <c r="B7" s="6" t="s">
        <v>6</v>
      </c>
      <c r="C7" s="6" t="s">
        <v>7</v>
      </c>
      <c r="D7" s="6" t="s">
        <v>8</v>
      </c>
      <c r="E7" s="6" t="s">
        <v>9</v>
      </c>
      <c r="F7" s="7">
        <v>198610.02</v>
      </c>
      <c r="G7" s="8">
        <f t="shared" si="0"/>
        <v>507292.02</v>
      </c>
      <c r="I7" s="17" t="s">
        <v>14</v>
      </c>
      <c r="J7" s="8">
        <f>SUMIF(Tabela1[Fonte Grupo],I7,Tabela1[Valor])</f>
        <v>0</v>
      </c>
    </row>
    <row r="8" spans="1:10" ht="63.75" x14ac:dyDescent="0.2">
      <c r="A8" s="5">
        <v>43934</v>
      </c>
      <c r="B8" s="6" t="s">
        <v>10</v>
      </c>
      <c r="C8" s="6" t="s">
        <v>11</v>
      </c>
      <c r="D8" s="6" t="s">
        <v>8</v>
      </c>
      <c r="E8" s="6" t="s">
        <v>12</v>
      </c>
      <c r="F8" s="7">
        <v>200000</v>
      </c>
      <c r="G8" s="8">
        <f t="shared" si="0"/>
        <v>707292.02</v>
      </c>
      <c r="I8" s="18" t="s">
        <v>42</v>
      </c>
      <c r="J8" s="19">
        <f>SUM(J4:J7)</f>
        <v>4531935.5099999988</v>
      </c>
    </row>
    <row r="9" spans="1:10" ht="63.75" x14ac:dyDescent="0.2">
      <c r="A9" s="5">
        <v>43949</v>
      </c>
      <c r="B9" s="6" t="s">
        <v>6</v>
      </c>
      <c r="C9" s="6" t="s">
        <v>7</v>
      </c>
      <c r="D9" s="6" t="s">
        <v>8</v>
      </c>
      <c r="E9" s="6" t="s">
        <v>9</v>
      </c>
      <c r="F9" s="7">
        <v>34264.31</v>
      </c>
      <c r="G9" s="8">
        <f t="shared" si="0"/>
        <v>741556.33000000007</v>
      </c>
    </row>
    <row r="10" spans="1:10" ht="63.75" x14ac:dyDescent="0.2">
      <c r="A10" s="5">
        <v>43955</v>
      </c>
      <c r="B10" s="6" t="s">
        <v>13</v>
      </c>
      <c r="C10" s="6" t="s">
        <v>14</v>
      </c>
      <c r="D10" s="6" t="s">
        <v>8</v>
      </c>
      <c r="E10" s="6" t="s">
        <v>15</v>
      </c>
      <c r="F10" s="7">
        <v>150000</v>
      </c>
      <c r="G10" s="8">
        <f t="shared" si="0"/>
        <v>891556.33000000007</v>
      </c>
    </row>
    <row r="11" spans="1:10" ht="63.75" x14ac:dyDescent="0.2">
      <c r="A11" s="5">
        <v>43963</v>
      </c>
      <c r="B11" s="6" t="s">
        <v>16</v>
      </c>
      <c r="C11" s="6" t="s">
        <v>7</v>
      </c>
      <c r="D11" s="6" t="s">
        <v>8</v>
      </c>
      <c r="E11" s="6" t="s">
        <v>17</v>
      </c>
      <c r="F11" s="7">
        <v>8400</v>
      </c>
      <c r="G11" s="8">
        <f t="shared" si="0"/>
        <v>899956.33000000007</v>
      </c>
    </row>
    <row r="12" spans="1:10" ht="63.75" x14ac:dyDescent="0.2">
      <c r="A12" s="5">
        <v>43963</v>
      </c>
      <c r="B12" s="6" t="s">
        <v>18</v>
      </c>
      <c r="C12" s="6" t="s">
        <v>7</v>
      </c>
      <c r="D12" s="6" t="s">
        <v>8</v>
      </c>
      <c r="E12" s="6" t="s">
        <v>19</v>
      </c>
      <c r="F12" s="7">
        <v>61410</v>
      </c>
      <c r="G12" s="8">
        <f t="shared" si="0"/>
        <v>961366.33000000007</v>
      </c>
    </row>
    <row r="13" spans="1:10" ht="63.75" x14ac:dyDescent="0.2">
      <c r="A13" s="5">
        <v>43963</v>
      </c>
      <c r="B13" s="6" t="s">
        <v>20</v>
      </c>
      <c r="C13" s="6" t="s">
        <v>7</v>
      </c>
      <c r="D13" s="6" t="s">
        <v>8</v>
      </c>
      <c r="E13" s="6" t="s">
        <v>21</v>
      </c>
      <c r="F13" s="7">
        <v>121200</v>
      </c>
      <c r="G13" s="8">
        <f t="shared" si="0"/>
        <v>1082566.33</v>
      </c>
    </row>
    <row r="14" spans="1:10" ht="63.75" x14ac:dyDescent="0.2">
      <c r="A14" s="5">
        <v>43971</v>
      </c>
      <c r="B14" s="6" t="s">
        <v>22</v>
      </c>
      <c r="C14" s="6" t="s">
        <v>7</v>
      </c>
      <c r="D14" s="6" t="s">
        <v>8</v>
      </c>
      <c r="E14" s="6" t="s">
        <v>23</v>
      </c>
      <c r="F14" s="7">
        <v>57360</v>
      </c>
      <c r="G14" s="8">
        <f t="shared" si="0"/>
        <v>1139926.33</v>
      </c>
    </row>
    <row r="15" spans="1:10" ht="63.75" x14ac:dyDescent="0.2">
      <c r="A15" s="5">
        <v>43971</v>
      </c>
      <c r="B15" s="6" t="s">
        <v>24</v>
      </c>
      <c r="C15" s="6" t="s">
        <v>7</v>
      </c>
      <c r="D15" s="6" t="s">
        <v>8</v>
      </c>
      <c r="E15" s="6" t="s">
        <v>25</v>
      </c>
      <c r="F15" s="7">
        <v>44175</v>
      </c>
      <c r="G15" s="8">
        <f t="shared" si="0"/>
        <v>1184101.33</v>
      </c>
    </row>
    <row r="16" spans="1:10" ht="63.75" x14ac:dyDescent="0.2">
      <c r="A16" s="5">
        <v>43980</v>
      </c>
      <c r="B16" s="6" t="s">
        <v>26</v>
      </c>
      <c r="C16" s="6" t="s">
        <v>7</v>
      </c>
      <c r="D16" s="6" t="s">
        <v>8</v>
      </c>
      <c r="E16" s="6" t="s">
        <v>17</v>
      </c>
      <c r="F16" s="7">
        <v>2.59</v>
      </c>
      <c r="G16" s="8">
        <f t="shared" si="0"/>
        <v>1184103.9200000002</v>
      </c>
    </row>
    <row r="17" spans="1:7" ht="63.75" x14ac:dyDescent="0.2">
      <c r="A17" s="5">
        <v>43980</v>
      </c>
      <c r="B17" s="6" t="s">
        <v>27</v>
      </c>
      <c r="C17" s="6" t="s">
        <v>7</v>
      </c>
      <c r="D17" s="6" t="s">
        <v>8</v>
      </c>
      <c r="E17" s="6" t="s">
        <v>19</v>
      </c>
      <c r="F17" s="7">
        <v>18.97</v>
      </c>
      <c r="G17" s="8">
        <f t="shared" si="0"/>
        <v>1184122.8900000001</v>
      </c>
    </row>
    <row r="18" spans="1:7" ht="63.75" x14ac:dyDescent="0.2">
      <c r="A18" s="5">
        <v>43980</v>
      </c>
      <c r="B18" s="6" t="s">
        <v>28</v>
      </c>
      <c r="C18" s="6" t="s">
        <v>7</v>
      </c>
      <c r="D18" s="6" t="s">
        <v>8</v>
      </c>
      <c r="E18" s="6" t="s">
        <v>21</v>
      </c>
      <c r="F18" s="7">
        <v>37.43</v>
      </c>
      <c r="G18" s="8">
        <f t="shared" si="0"/>
        <v>1184160.32</v>
      </c>
    </row>
    <row r="19" spans="1:7" ht="51" x14ac:dyDescent="0.2">
      <c r="A19" s="5">
        <v>43980</v>
      </c>
      <c r="B19" s="6" t="s">
        <v>29</v>
      </c>
      <c r="C19" s="6" t="s">
        <v>30</v>
      </c>
      <c r="D19" s="6" t="s">
        <v>8</v>
      </c>
      <c r="E19" s="6" t="s">
        <v>31</v>
      </c>
      <c r="F19" s="7">
        <v>918.72</v>
      </c>
      <c r="G19" s="8">
        <f t="shared" si="0"/>
        <v>1185079.04</v>
      </c>
    </row>
    <row r="20" spans="1:7" ht="51" x14ac:dyDescent="0.2">
      <c r="A20" s="5">
        <v>43980</v>
      </c>
      <c r="B20" s="6" t="s">
        <v>32</v>
      </c>
      <c r="C20" s="6" t="s">
        <v>30</v>
      </c>
      <c r="D20" s="6" t="s">
        <v>8</v>
      </c>
      <c r="E20" s="6" t="s">
        <v>31</v>
      </c>
      <c r="F20" s="7">
        <v>918.72</v>
      </c>
      <c r="G20" s="8">
        <f t="shared" si="0"/>
        <v>1185997.76</v>
      </c>
    </row>
    <row r="21" spans="1:7" ht="51" x14ac:dyDescent="0.2">
      <c r="A21" s="5">
        <v>43980</v>
      </c>
      <c r="B21" s="6" t="s">
        <v>33</v>
      </c>
      <c r="C21" s="6" t="s">
        <v>30</v>
      </c>
      <c r="D21" s="6" t="s">
        <v>8</v>
      </c>
      <c r="E21" s="6" t="s">
        <v>31</v>
      </c>
      <c r="F21" s="7">
        <v>37873.35</v>
      </c>
      <c r="G21" s="8">
        <f t="shared" si="0"/>
        <v>1223871.1100000001</v>
      </c>
    </row>
    <row r="22" spans="1:7" ht="63.75" x14ac:dyDescent="0.2">
      <c r="A22" s="5">
        <v>43991</v>
      </c>
      <c r="B22" s="6" t="s">
        <v>34</v>
      </c>
      <c r="C22" s="6" t="s">
        <v>7</v>
      </c>
      <c r="D22" s="6" t="s">
        <v>8</v>
      </c>
      <c r="E22" s="6" t="s">
        <v>35</v>
      </c>
      <c r="F22" s="7">
        <v>187880.32000000001</v>
      </c>
      <c r="G22" s="8">
        <f t="shared" si="0"/>
        <v>1411751.4300000002</v>
      </c>
    </row>
    <row r="23" spans="1:7" ht="51" x14ac:dyDescent="0.2">
      <c r="A23" s="5">
        <v>43994</v>
      </c>
      <c r="B23" s="6" t="s">
        <v>36</v>
      </c>
      <c r="C23" s="6" t="s">
        <v>30</v>
      </c>
      <c r="D23" s="6" t="s">
        <v>8</v>
      </c>
      <c r="E23" s="6" t="s">
        <v>31</v>
      </c>
      <c r="F23" s="7">
        <v>108.58</v>
      </c>
      <c r="G23" s="8">
        <f t="shared" si="0"/>
        <v>1411860.0100000002</v>
      </c>
    </row>
    <row r="24" spans="1:7" ht="51" x14ac:dyDescent="0.2">
      <c r="A24" s="5">
        <v>43994</v>
      </c>
      <c r="B24" s="6" t="s">
        <v>37</v>
      </c>
      <c r="C24" s="6" t="s">
        <v>30</v>
      </c>
      <c r="D24" s="6" t="s">
        <v>8</v>
      </c>
      <c r="E24" s="6" t="s">
        <v>31</v>
      </c>
      <c r="F24" s="7">
        <v>179.57</v>
      </c>
      <c r="G24" s="8">
        <f t="shared" si="0"/>
        <v>1412039.5800000003</v>
      </c>
    </row>
    <row r="25" spans="1:7" ht="76.5" x14ac:dyDescent="0.2">
      <c r="A25" s="9">
        <v>44004</v>
      </c>
      <c r="B25" s="10" t="s">
        <v>38</v>
      </c>
      <c r="C25" s="10" t="s">
        <v>11</v>
      </c>
      <c r="D25" s="10" t="s">
        <v>8</v>
      </c>
      <c r="E25" s="10" t="s">
        <v>39</v>
      </c>
      <c r="F25" s="11">
        <v>10500</v>
      </c>
      <c r="G25" s="12">
        <f t="shared" si="0"/>
        <v>1422539.5800000003</v>
      </c>
    </row>
    <row r="26" spans="1:7" ht="63.75" x14ac:dyDescent="0.2">
      <c r="A26" s="20">
        <v>44012</v>
      </c>
      <c r="B26" s="21" t="s">
        <v>26</v>
      </c>
      <c r="C26" s="21" t="s">
        <v>7</v>
      </c>
      <c r="D26" s="21" t="s">
        <v>8</v>
      </c>
      <c r="E26" s="21" t="s">
        <v>17</v>
      </c>
      <c r="F26" s="22">
        <v>3.71</v>
      </c>
      <c r="G26" s="23">
        <f t="shared" ref="G26:G32" si="1">G25+F26</f>
        <v>1422543.2900000003</v>
      </c>
    </row>
    <row r="27" spans="1:7" ht="63.75" x14ac:dyDescent="0.2">
      <c r="A27" s="20">
        <v>44012</v>
      </c>
      <c r="B27" s="21" t="s">
        <v>43</v>
      </c>
      <c r="C27" s="21" t="s">
        <v>7</v>
      </c>
      <c r="D27" s="21" t="s">
        <v>8</v>
      </c>
      <c r="E27" s="21" t="s">
        <v>19</v>
      </c>
      <c r="F27" s="22">
        <v>61410</v>
      </c>
      <c r="G27" s="23">
        <f t="shared" si="1"/>
        <v>1483953.2900000003</v>
      </c>
    </row>
    <row r="28" spans="1:7" ht="63.75" x14ac:dyDescent="0.2">
      <c r="A28" s="20">
        <v>44012</v>
      </c>
      <c r="B28" s="21" t="s">
        <v>27</v>
      </c>
      <c r="C28" s="21" t="s">
        <v>7</v>
      </c>
      <c r="D28" s="21" t="s">
        <v>8</v>
      </c>
      <c r="E28" s="21" t="s">
        <v>19</v>
      </c>
      <c r="F28" s="22">
        <v>30.64</v>
      </c>
      <c r="G28" s="23">
        <f t="shared" si="1"/>
        <v>1483983.9300000002</v>
      </c>
    </row>
    <row r="29" spans="1:7" ht="63.75" x14ac:dyDescent="0.2">
      <c r="A29" s="20">
        <v>44012</v>
      </c>
      <c r="B29" s="21" t="s">
        <v>44</v>
      </c>
      <c r="C29" s="21" t="s">
        <v>7</v>
      </c>
      <c r="D29" s="21" t="s">
        <v>8</v>
      </c>
      <c r="E29" s="21" t="s">
        <v>21</v>
      </c>
      <c r="F29" s="22">
        <v>121200</v>
      </c>
      <c r="G29" s="23">
        <f t="shared" si="1"/>
        <v>1605183.9300000002</v>
      </c>
    </row>
    <row r="30" spans="1:7" ht="63.75" x14ac:dyDescent="0.2">
      <c r="A30" s="20">
        <v>44012</v>
      </c>
      <c r="B30" s="21" t="s">
        <v>28</v>
      </c>
      <c r="C30" s="21" t="s">
        <v>7</v>
      </c>
      <c r="D30" s="21" t="s">
        <v>8</v>
      </c>
      <c r="E30" s="21" t="s">
        <v>21</v>
      </c>
      <c r="F30" s="22">
        <v>60.49</v>
      </c>
      <c r="G30" s="23">
        <f t="shared" si="1"/>
        <v>1605244.4200000002</v>
      </c>
    </row>
    <row r="31" spans="1:7" ht="63.75" x14ac:dyDescent="0.2">
      <c r="A31" s="20">
        <v>44012</v>
      </c>
      <c r="B31" s="21" t="s">
        <v>22</v>
      </c>
      <c r="C31" s="21" t="s">
        <v>7</v>
      </c>
      <c r="D31" s="21" t="s">
        <v>8</v>
      </c>
      <c r="E31" s="21" t="s">
        <v>23</v>
      </c>
      <c r="F31" s="22">
        <v>57360</v>
      </c>
      <c r="G31" s="23">
        <f t="shared" si="1"/>
        <v>1662604.4200000002</v>
      </c>
    </row>
    <row r="32" spans="1:7" ht="63.75" x14ac:dyDescent="0.2">
      <c r="A32" s="24">
        <v>44012</v>
      </c>
      <c r="B32" s="25" t="s">
        <v>24</v>
      </c>
      <c r="C32" s="25" t="s">
        <v>7</v>
      </c>
      <c r="D32" s="25" t="s">
        <v>8</v>
      </c>
      <c r="E32" s="25" t="s">
        <v>25</v>
      </c>
      <c r="F32" s="26">
        <v>44175</v>
      </c>
      <c r="G32" s="27">
        <f t="shared" si="1"/>
        <v>1706779.4200000002</v>
      </c>
    </row>
    <row r="33" spans="1:7" ht="63.75" x14ac:dyDescent="0.2">
      <c r="A33" s="24">
        <v>44013</v>
      </c>
      <c r="B33" s="25" t="s">
        <v>10</v>
      </c>
      <c r="C33" s="25" t="s">
        <v>11</v>
      </c>
      <c r="D33" s="25" t="s">
        <v>8</v>
      </c>
      <c r="E33" s="25" t="s">
        <v>12</v>
      </c>
      <c r="F33" s="26">
        <v>100000</v>
      </c>
      <c r="G33" s="27">
        <f>G32+F33</f>
        <v>1806779.4200000002</v>
      </c>
    </row>
    <row r="34" spans="1:7" ht="63.75" x14ac:dyDescent="0.2">
      <c r="A34" s="24">
        <v>44020</v>
      </c>
      <c r="B34" s="25" t="s">
        <v>47</v>
      </c>
      <c r="C34" s="25" t="s">
        <v>7</v>
      </c>
      <c r="D34" s="25" t="s">
        <v>8</v>
      </c>
      <c r="E34" s="25" t="s">
        <v>48</v>
      </c>
      <c r="F34" s="26">
        <v>50000</v>
      </c>
      <c r="G34" s="27">
        <f>G33+F34</f>
        <v>1856779.4200000002</v>
      </c>
    </row>
    <row r="35" spans="1:7" ht="51" x14ac:dyDescent="0.2">
      <c r="A35" s="20">
        <v>44022</v>
      </c>
      <c r="B35" s="21" t="s">
        <v>49</v>
      </c>
      <c r="C35" s="21" t="s">
        <v>30</v>
      </c>
      <c r="D35" s="21" t="s">
        <v>8</v>
      </c>
      <c r="E35" s="21" t="s">
        <v>31</v>
      </c>
      <c r="F35" s="22">
        <v>66.81</v>
      </c>
      <c r="G35" s="23">
        <f t="shared" ref="G35:G46" si="2">G34+F35</f>
        <v>1856846.2300000002</v>
      </c>
    </row>
    <row r="36" spans="1:7" ht="51" x14ac:dyDescent="0.2">
      <c r="A36" s="20">
        <v>44022</v>
      </c>
      <c r="B36" s="21" t="s">
        <v>50</v>
      </c>
      <c r="C36" s="21" t="s">
        <v>30</v>
      </c>
      <c r="D36" s="21" t="s">
        <v>8</v>
      </c>
      <c r="E36" s="21" t="s">
        <v>31</v>
      </c>
      <c r="F36" s="22">
        <v>180.96</v>
      </c>
      <c r="G36" s="23">
        <f t="shared" si="2"/>
        <v>1857027.1900000002</v>
      </c>
    </row>
    <row r="37" spans="1:7" ht="63.75" x14ac:dyDescent="0.2">
      <c r="A37" s="20">
        <v>44025</v>
      </c>
      <c r="B37" s="21" t="s">
        <v>34</v>
      </c>
      <c r="C37" s="21" t="s">
        <v>7</v>
      </c>
      <c r="D37" s="21" t="s">
        <v>8</v>
      </c>
      <c r="E37" s="21" t="s">
        <v>35</v>
      </c>
      <c r="F37" s="22">
        <v>187880.32000000001</v>
      </c>
      <c r="G37" s="23">
        <f t="shared" si="2"/>
        <v>2044907.5100000002</v>
      </c>
    </row>
    <row r="38" spans="1:7" ht="51" x14ac:dyDescent="0.2">
      <c r="A38" s="20">
        <v>44026</v>
      </c>
      <c r="B38" s="21" t="s">
        <v>51</v>
      </c>
      <c r="C38" s="21" t="s">
        <v>30</v>
      </c>
      <c r="D38" s="21" t="s">
        <v>8</v>
      </c>
      <c r="E38" s="21" t="s">
        <v>31</v>
      </c>
      <c r="F38" s="22">
        <v>1049.57</v>
      </c>
      <c r="G38" s="23">
        <f t="shared" si="2"/>
        <v>2045957.0800000003</v>
      </c>
    </row>
    <row r="39" spans="1:7" ht="51" x14ac:dyDescent="0.2">
      <c r="A39" s="20">
        <v>44026</v>
      </c>
      <c r="B39" s="21" t="s">
        <v>52</v>
      </c>
      <c r="C39" s="21" t="s">
        <v>30</v>
      </c>
      <c r="D39" s="21" t="s">
        <v>8</v>
      </c>
      <c r="E39" s="21" t="s">
        <v>31</v>
      </c>
      <c r="F39" s="22">
        <v>625.70000000000005</v>
      </c>
      <c r="G39" s="23">
        <f t="shared" si="2"/>
        <v>2046582.7800000003</v>
      </c>
    </row>
    <row r="40" spans="1:7" ht="63.75" x14ac:dyDescent="0.2">
      <c r="A40" s="20">
        <v>44026</v>
      </c>
      <c r="B40" s="21" t="s">
        <v>53</v>
      </c>
      <c r="C40" s="21" t="s">
        <v>30</v>
      </c>
      <c r="D40" s="21" t="s">
        <v>8</v>
      </c>
      <c r="E40" s="21" t="s">
        <v>54</v>
      </c>
      <c r="F40" s="22">
        <v>1104.4000000000001</v>
      </c>
      <c r="G40" s="23">
        <f t="shared" si="2"/>
        <v>2047687.1800000002</v>
      </c>
    </row>
    <row r="41" spans="1:7" ht="63.75" x14ac:dyDescent="0.2">
      <c r="A41" s="20">
        <v>44026</v>
      </c>
      <c r="B41" s="21" t="s">
        <v>53</v>
      </c>
      <c r="C41" s="21" t="s">
        <v>30</v>
      </c>
      <c r="D41" s="21" t="s">
        <v>8</v>
      </c>
      <c r="E41" s="21" t="s">
        <v>54</v>
      </c>
      <c r="F41" s="22">
        <v>552.20000000000005</v>
      </c>
      <c r="G41" s="23">
        <f t="shared" si="2"/>
        <v>2048239.3800000001</v>
      </c>
    </row>
    <row r="42" spans="1:7" ht="63.75" x14ac:dyDescent="0.2">
      <c r="A42" s="20">
        <v>44027</v>
      </c>
      <c r="B42" s="21" t="s">
        <v>53</v>
      </c>
      <c r="C42" s="21" t="s">
        <v>30</v>
      </c>
      <c r="D42" s="21" t="s">
        <v>8</v>
      </c>
      <c r="E42" s="21" t="s">
        <v>54</v>
      </c>
      <c r="F42" s="22">
        <v>552.20000000000005</v>
      </c>
      <c r="G42" s="23">
        <f t="shared" si="2"/>
        <v>2048791.58</v>
      </c>
    </row>
    <row r="43" spans="1:7" ht="63.75" x14ac:dyDescent="0.2">
      <c r="A43" s="20">
        <v>44027</v>
      </c>
      <c r="B43" s="21" t="s">
        <v>53</v>
      </c>
      <c r="C43" s="21" t="s">
        <v>30</v>
      </c>
      <c r="D43" s="21" t="s">
        <v>8</v>
      </c>
      <c r="E43" s="21" t="s">
        <v>54</v>
      </c>
      <c r="F43" s="22">
        <v>552.20000000000005</v>
      </c>
      <c r="G43" s="23">
        <f t="shared" si="2"/>
        <v>2049343.78</v>
      </c>
    </row>
    <row r="44" spans="1:7" ht="63.75" x14ac:dyDescent="0.2">
      <c r="A44" s="20">
        <v>44027</v>
      </c>
      <c r="B44" s="21" t="s">
        <v>6</v>
      </c>
      <c r="C44" s="21" t="s">
        <v>7</v>
      </c>
      <c r="D44" s="21" t="s">
        <v>8</v>
      </c>
      <c r="E44" s="21" t="s">
        <v>9</v>
      </c>
      <c r="F44" s="22">
        <v>450000</v>
      </c>
      <c r="G44" s="23">
        <f t="shared" si="2"/>
        <v>2499343.7800000003</v>
      </c>
    </row>
    <row r="45" spans="1:7" ht="63.75" x14ac:dyDescent="0.2">
      <c r="A45" s="20">
        <v>44034</v>
      </c>
      <c r="B45" s="21" t="s">
        <v>53</v>
      </c>
      <c r="C45" s="21" t="s">
        <v>30</v>
      </c>
      <c r="D45" s="21" t="s">
        <v>8</v>
      </c>
      <c r="E45" s="21" t="s">
        <v>54</v>
      </c>
      <c r="F45" s="22">
        <v>541.38</v>
      </c>
      <c r="G45" s="23">
        <f t="shared" si="2"/>
        <v>2499885.16</v>
      </c>
    </row>
    <row r="46" spans="1:7" ht="63.75" x14ac:dyDescent="0.2">
      <c r="A46" s="24">
        <v>44034</v>
      </c>
      <c r="B46" s="25" t="s">
        <v>53</v>
      </c>
      <c r="C46" s="25" t="s">
        <v>30</v>
      </c>
      <c r="D46" s="25" t="s">
        <v>8</v>
      </c>
      <c r="E46" s="25" t="s">
        <v>54</v>
      </c>
      <c r="F46" s="26">
        <v>541.38</v>
      </c>
      <c r="G46" s="27">
        <f t="shared" si="2"/>
        <v>2500426.54</v>
      </c>
    </row>
    <row r="47" spans="1:7" ht="63.75" x14ac:dyDescent="0.2">
      <c r="A47" s="24">
        <v>44042</v>
      </c>
      <c r="B47" s="25" t="s">
        <v>53</v>
      </c>
      <c r="C47" s="25" t="s">
        <v>30</v>
      </c>
      <c r="D47" s="25" t="s">
        <v>8</v>
      </c>
      <c r="E47" s="25" t="s">
        <v>54</v>
      </c>
      <c r="F47" s="26">
        <v>1656.6</v>
      </c>
      <c r="G47" s="27">
        <f>G46+F47</f>
        <v>2502083.14</v>
      </c>
    </row>
    <row r="48" spans="1:7" ht="51" x14ac:dyDescent="0.2">
      <c r="A48" s="20">
        <v>44043</v>
      </c>
      <c r="B48" s="21" t="s">
        <v>55</v>
      </c>
      <c r="C48" s="21" t="s">
        <v>30</v>
      </c>
      <c r="D48" s="21" t="s">
        <v>8</v>
      </c>
      <c r="E48" s="21" t="s">
        <v>31</v>
      </c>
      <c r="F48" s="22">
        <v>33789.22</v>
      </c>
      <c r="G48" s="23">
        <f t="shared" ref="G48:G57" si="3">G47+F48</f>
        <v>2535872.3600000003</v>
      </c>
    </row>
    <row r="49" spans="1:7" ht="63.75" x14ac:dyDescent="0.2">
      <c r="A49" s="20">
        <v>44043</v>
      </c>
      <c r="B49" s="21" t="s">
        <v>26</v>
      </c>
      <c r="C49" s="21" t="s">
        <v>7</v>
      </c>
      <c r="D49" s="21" t="s">
        <v>8</v>
      </c>
      <c r="E49" s="21" t="s">
        <v>17</v>
      </c>
      <c r="F49" s="22">
        <v>2.75</v>
      </c>
      <c r="G49" s="23">
        <f t="shared" si="3"/>
        <v>2535875.1100000003</v>
      </c>
    </row>
    <row r="50" spans="1:7" ht="63.75" x14ac:dyDescent="0.2">
      <c r="A50" s="20">
        <v>44043</v>
      </c>
      <c r="B50" s="21" t="s">
        <v>27</v>
      </c>
      <c r="C50" s="21" t="s">
        <v>7</v>
      </c>
      <c r="D50" s="21" t="s">
        <v>8</v>
      </c>
      <c r="E50" s="21" t="s">
        <v>19</v>
      </c>
      <c r="F50" s="22">
        <v>40.22</v>
      </c>
      <c r="G50" s="23">
        <f t="shared" si="3"/>
        <v>2535915.3300000005</v>
      </c>
    </row>
    <row r="51" spans="1:7" ht="63.75" x14ac:dyDescent="0.2">
      <c r="A51" s="20">
        <v>44043</v>
      </c>
      <c r="B51" s="21" t="s">
        <v>28</v>
      </c>
      <c r="C51" s="21" t="s">
        <v>7</v>
      </c>
      <c r="D51" s="21" t="s">
        <v>8</v>
      </c>
      <c r="E51" s="21" t="s">
        <v>21</v>
      </c>
      <c r="F51" s="22">
        <v>79.37</v>
      </c>
      <c r="G51" s="23">
        <f t="shared" si="3"/>
        <v>2535994.7000000007</v>
      </c>
    </row>
    <row r="52" spans="1:7" ht="51" x14ac:dyDescent="0.2">
      <c r="A52" s="20">
        <v>44043</v>
      </c>
      <c r="B52" s="21" t="s">
        <v>56</v>
      </c>
      <c r="C52" s="21" t="s">
        <v>30</v>
      </c>
      <c r="D52" s="21" t="s">
        <v>8</v>
      </c>
      <c r="E52" s="21" t="s">
        <v>31</v>
      </c>
      <c r="F52" s="22">
        <v>918.72</v>
      </c>
      <c r="G52" s="23">
        <f t="shared" si="3"/>
        <v>2536913.4200000009</v>
      </c>
    </row>
    <row r="53" spans="1:7" ht="51" x14ac:dyDescent="0.2">
      <c r="A53" s="20">
        <v>44043</v>
      </c>
      <c r="B53" s="21" t="s">
        <v>57</v>
      </c>
      <c r="C53" s="21" t="s">
        <v>30</v>
      </c>
      <c r="D53" s="21" t="s">
        <v>8</v>
      </c>
      <c r="E53" s="21" t="s">
        <v>31</v>
      </c>
      <c r="F53" s="22">
        <v>918.72</v>
      </c>
      <c r="G53" s="23">
        <f t="shared" si="3"/>
        <v>2537832.1400000011</v>
      </c>
    </row>
    <row r="54" spans="1:7" ht="89.25" x14ac:dyDescent="0.2">
      <c r="A54" s="20">
        <v>44043</v>
      </c>
      <c r="B54" s="21" t="s">
        <v>59</v>
      </c>
      <c r="C54" s="21" t="s">
        <v>11</v>
      </c>
      <c r="D54" s="21" t="s">
        <v>8</v>
      </c>
      <c r="E54" s="21" t="s">
        <v>12</v>
      </c>
      <c r="F54" s="22">
        <v>-200000</v>
      </c>
      <c r="G54" s="23">
        <f t="shared" si="3"/>
        <v>2337832.1400000011</v>
      </c>
    </row>
    <row r="55" spans="1:7" ht="63.75" x14ac:dyDescent="0.2">
      <c r="A55" s="20">
        <v>44043</v>
      </c>
      <c r="B55" s="21" t="s">
        <v>26</v>
      </c>
      <c r="C55" s="21" t="s">
        <v>7</v>
      </c>
      <c r="D55" s="21" t="s">
        <v>8</v>
      </c>
      <c r="E55" s="21" t="s">
        <v>17</v>
      </c>
      <c r="F55" s="22">
        <v>0</v>
      </c>
      <c r="G55" s="23">
        <f t="shared" si="3"/>
        <v>2337832.1400000011</v>
      </c>
    </row>
    <row r="56" spans="1:7" ht="102" x14ac:dyDescent="0.2">
      <c r="A56" s="20">
        <v>44043</v>
      </c>
      <c r="B56" s="21" t="s">
        <v>60</v>
      </c>
      <c r="C56" s="21" t="s">
        <v>11</v>
      </c>
      <c r="D56" s="21" t="s">
        <v>8</v>
      </c>
      <c r="E56" s="21" t="s">
        <v>61</v>
      </c>
      <c r="F56" s="22">
        <v>200000</v>
      </c>
      <c r="G56" s="23">
        <f t="shared" si="3"/>
        <v>2537832.1400000011</v>
      </c>
    </row>
    <row r="57" spans="1:7" ht="51" x14ac:dyDescent="0.2">
      <c r="A57" s="24">
        <v>44046</v>
      </c>
      <c r="B57" s="25" t="s">
        <v>58</v>
      </c>
      <c r="C57" s="25" t="s">
        <v>30</v>
      </c>
      <c r="D57" s="25" t="s">
        <v>8</v>
      </c>
      <c r="E57" s="25" t="s">
        <v>35</v>
      </c>
      <c r="F57" s="26">
        <v>11.37</v>
      </c>
      <c r="G57" s="27">
        <f t="shared" si="3"/>
        <v>2537843.5100000012</v>
      </c>
    </row>
    <row r="58" spans="1:7" ht="63.75" x14ac:dyDescent="0.2">
      <c r="A58" s="20">
        <v>44054</v>
      </c>
      <c r="B58" s="21" t="s">
        <v>6</v>
      </c>
      <c r="C58" s="21" t="s">
        <v>7</v>
      </c>
      <c r="D58" s="21" t="s">
        <v>8</v>
      </c>
      <c r="E58" s="21" t="s">
        <v>9</v>
      </c>
      <c r="F58" s="22">
        <v>450000</v>
      </c>
      <c r="G58" s="23">
        <f t="shared" ref="G58:G61" si="4">G57+F58</f>
        <v>2987843.5100000012</v>
      </c>
    </row>
    <row r="59" spans="1:7" ht="63.75" x14ac:dyDescent="0.2">
      <c r="A59" s="20">
        <v>44055</v>
      </c>
      <c r="B59" s="21" t="s">
        <v>34</v>
      </c>
      <c r="C59" s="21" t="s">
        <v>7</v>
      </c>
      <c r="D59" s="21" t="s">
        <v>8</v>
      </c>
      <c r="E59" s="21" t="s">
        <v>35</v>
      </c>
      <c r="F59" s="22">
        <v>187880.32000000001</v>
      </c>
      <c r="G59" s="23">
        <f t="shared" si="4"/>
        <v>3175723.830000001</v>
      </c>
    </row>
    <row r="60" spans="1:7" ht="63.75" x14ac:dyDescent="0.2">
      <c r="A60" s="20">
        <v>44056</v>
      </c>
      <c r="B60" s="21" t="s">
        <v>6</v>
      </c>
      <c r="C60" s="21" t="s">
        <v>7</v>
      </c>
      <c r="D60" s="21" t="s">
        <v>8</v>
      </c>
      <c r="E60" s="21" t="s">
        <v>9</v>
      </c>
      <c r="F60" s="22">
        <v>691637.01</v>
      </c>
      <c r="G60" s="23">
        <f t="shared" si="4"/>
        <v>3867360.8400000008</v>
      </c>
    </row>
    <row r="61" spans="1:7" ht="63.75" x14ac:dyDescent="0.2">
      <c r="A61" s="24">
        <v>44056</v>
      </c>
      <c r="B61" s="25" t="s">
        <v>62</v>
      </c>
      <c r="C61" s="25" t="s">
        <v>7</v>
      </c>
      <c r="D61" s="25" t="s">
        <v>8</v>
      </c>
      <c r="E61" s="25" t="s">
        <v>63</v>
      </c>
      <c r="F61" s="26">
        <v>90640</v>
      </c>
      <c r="G61" s="27">
        <f t="shared" si="4"/>
        <v>3958000.8400000008</v>
      </c>
    </row>
    <row r="62" spans="1:7" ht="63.75" x14ac:dyDescent="0.2">
      <c r="A62" s="20">
        <v>44062</v>
      </c>
      <c r="B62" s="21" t="s">
        <v>53</v>
      </c>
      <c r="C62" s="21" t="s">
        <v>30</v>
      </c>
      <c r="D62" s="21" t="s">
        <v>8</v>
      </c>
      <c r="E62" s="21" t="s">
        <v>54</v>
      </c>
      <c r="F62" s="22">
        <v>552.20000000000005</v>
      </c>
      <c r="G62" s="23">
        <f t="shared" ref="G62:G63" si="5">G61+F62</f>
        <v>3958553.040000001</v>
      </c>
    </row>
    <row r="63" spans="1:7" ht="63.75" x14ac:dyDescent="0.2">
      <c r="A63" s="24">
        <v>44063</v>
      </c>
      <c r="B63" s="25" t="s">
        <v>53</v>
      </c>
      <c r="C63" s="25" t="s">
        <v>30</v>
      </c>
      <c r="D63" s="25" t="s">
        <v>8</v>
      </c>
      <c r="E63" s="25" t="s">
        <v>54</v>
      </c>
      <c r="F63" s="26">
        <v>552.20000000000005</v>
      </c>
      <c r="G63" s="27">
        <f t="shared" si="5"/>
        <v>3959105.2400000012</v>
      </c>
    </row>
    <row r="64" spans="1:7" ht="63.75" x14ac:dyDescent="0.2">
      <c r="A64" s="20">
        <v>44068</v>
      </c>
      <c r="B64" s="21" t="s">
        <v>22</v>
      </c>
      <c r="C64" s="21" t="s">
        <v>7</v>
      </c>
      <c r="D64" s="21" t="s">
        <v>8</v>
      </c>
      <c r="E64" s="21" t="s">
        <v>23</v>
      </c>
      <c r="F64" s="22">
        <v>19120</v>
      </c>
      <c r="G64" s="23">
        <f t="shared" ref="G64:G66" si="6">G63+F64</f>
        <v>3978225.2400000012</v>
      </c>
    </row>
    <row r="65" spans="1:7" ht="63.75" x14ac:dyDescent="0.2">
      <c r="A65" s="20">
        <v>44068</v>
      </c>
      <c r="B65" s="21" t="s">
        <v>24</v>
      </c>
      <c r="C65" s="21" t="s">
        <v>7</v>
      </c>
      <c r="D65" s="21" t="s">
        <v>8</v>
      </c>
      <c r="E65" s="21" t="s">
        <v>25</v>
      </c>
      <c r="F65" s="22">
        <v>29450</v>
      </c>
      <c r="G65" s="23">
        <f t="shared" si="6"/>
        <v>4007675.2400000012</v>
      </c>
    </row>
    <row r="66" spans="1:7" ht="63.75" x14ac:dyDescent="0.2">
      <c r="A66" s="24">
        <v>44071</v>
      </c>
      <c r="B66" s="25" t="s">
        <v>53</v>
      </c>
      <c r="C66" s="25" t="s">
        <v>30</v>
      </c>
      <c r="D66" s="25" t="s">
        <v>8</v>
      </c>
      <c r="E66" s="25" t="s">
        <v>54</v>
      </c>
      <c r="F66" s="26">
        <v>552.20000000000005</v>
      </c>
      <c r="G66" s="27">
        <f t="shared" si="6"/>
        <v>4008227.4400000013</v>
      </c>
    </row>
    <row r="67" spans="1:7" ht="51" x14ac:dyDescent="0.2">
      <c r="A67" s="20">
        <v>44074</v>
      </c>
      <c r="B67" s="21" t="s">
        <v>64</v>
      </c>
      <c r="C67" s="21" t="s">
        <v>30</v>
      </c>
      <c r="D67" s="21" t="s">
        <v>8</v>
      </c>
      <c r="E67" s="21" t="s">
        <v>31</v>
      </c>
      <c r="F67" s="22">
        <v>1085.76</v>
      </c>
      <c r="G67" s="23">
        <f t="shared" ref="G67:G71" si="7">G66+F67</f>
        <v>4009313.2000000011</v>
      </c>
    </row>
    <row r="68" spans="1:7" ht="63.75" x14ac:dyDescent="0.2">
      <c r="A68" s="20">
        <v>44074</v>
      </c>
      <c r="B68" s="21" t="s">
        <v>26</v>
      </c>
      <c r="C68" s="21" t="s">
        <v>7</v>
      </c>
      <c r="D68" s="21" t="s">
        <v>8</v>
      </c>
      <c r="E68" s="21" t="s">
        <v>17</v>
      </c>
      <c r="F68" s="22">
        <v>1.1399999999999999</v>
      </c>
      <c r="G68" s="23">
        <f t="shared" si="7"/>
        <v>4009314.3400000012</v>
      </c>
    </row>
    <row r="69" spans="1:7" ht="51" x14ac:dyDescent="0.2">
      <c r="A69" s="20">
        <v>44074</v>
      </c>
      <c r="B69" s="21" t="s">
        <v>58</v>
      </c>
      <c r="C69" s="21" t="s">
        <v>30</v>
      </c>
      <c r="D69" s="21" t="s">
        <v>8</v>
      </c>
      <c r="E69" s="21" t="s">
        <v>35</v>
      </c>
      <c r="F69" s="22">
        <v>32.85</v>
      </c>
      <c r="G69" s="23">
        <f t="shared" si="7"/>
        <v>4009347.1900000013</v>
      </c>
    </row>
    <row r="70" spans="1:7" ht="63.75" x14ac:dyDescent="0.2">
      <c r="A70" s="20">
        <v>44074</v>
      </c>
      <c r="B70" s="21" t="s">
        <v>27</v>
      </c>
      <c r="C70" s="21" t="s">
        <v>7</v>
      </c>
      <c r="D70" s="21" t="s">
        <v>8</v>
      </c>
      <c r="E70" s="21" t="s">
        <v>19</v>
      </c>
      <c r="F70" s="22">
        <v>16.75</v>
      </c>
      <c r="G70" s="23">
        <f t="shared" si="7"/>
        <v>4009363.9400000013</v>
      </c>
    </row>
    <row r="71" spans="1:7" ht="63.75" x14ac:dyDescent="0.2">
      <c r="A71" s="24">
        <v>44074</v>
      </c>
      <c r="B71" s="25" t="s">
        <v>28</v>
      </c>
      <c r="C71" s="25" t="s">
        <v>7</v>
      </c>
      <c r="D71" s="25" t="s">
        <v>8</v>
      </c>
      <c r="E71" s="25" t="s">
        <v>21</v>
      </c>
      <c r="F71" s="26">
        <v>33.049999999999997</v>
      </c>
      <c r="G71" s="27">
        <f t="shared" si="7"/>
        <v>4009396.9900000012</v>
      </c>
    </row>
    <row r="72" spans="1:7" ht="63.75" x14ac:dyDescent="0.2">
      <c r="A72" s="24">
        <v>44085</v>
      </c>
      <c r="B72" s="25" t="s">
        <v>34</v>
      </c>
      <c r="C72" s="25" t="s">
        <v>7</v>
      </c>
      <c r="D72" s="25" t="s">
        <v>8</v>
      </c>
      <c r="E72" s="25" t="s">
        <v>35</v>
      </c>
      <c r="F72" s="26">
        <v>188017</v>
      </c>
      <c r="G72" s="27">
        <f>G71+F72</f>
        <v>4197413.9900000012</v>
      </c>
    </row>
    <row r="73" spans="1:7" ht="63.75" x14ac:dyDescent="0.2">
      <c r="A73" s="20">
        <v>44088</v>
      </c>
      <c r="B73" s="21" t="s">
        <v>53</v>
      </c>
      <c r="C73" s="21" t="s">
        <v>30</v>
      </c>
      <c r="D73" s="21" t="s">
        <v>8</v>
      </c>
      <c r="E73" s="21" t="s">
        <v>54</v>
      </c>
      <c r="F73" s="22">
        <v>552.20000000000005</v>
      </c>
      <c r="G73" s="23">
        <f t="shared" ref="G73:G75" si="8">G72+F73</f>
        <v>4197966.1900000013</v>
      </c>
    </row>
    <row r="74" spans="1:7" ht="63.75" x14ac:dyDescent="0.2">
      <c r="A74" s="20">
        <v>44088</v>
      </c>
      <c r="B74" s="21" t="s">
        <v>53</v>
      </c>
      <c r="C74" s="21" t="s">
        <v>30</v>
      </c>
      <c r="D74" s="21" t="s">
        <v>8</v>
      </c>
      <c r="E74" s="21" t="s">
        <v>54</v>
      </c>
      <c r="F74" s="22">
        <v>1093.58</v>
      </c>
      <c r="G74" s="23">
        <f t="shared" si="8"/>
        <v>4199059.7700000014</v>
      </c>
    </row>
    <row r="75" spans="1:7" ht="63.75" x14ac:dyDescent="0.2">
      <c r="A75" s="24">
        <v>44096</v>
      </c>
      <c r="B75" s="25" t="s">
        <v>65</v>
      </c>
      <c r="C75" s="25" t="s">
        <v>7</v>
      </c>
      <c r="D75" s="25" t="s">
        <v>8</v>
      </c>
      <c r="E75" s="25" t="s">
        <v>35</v>
      </c>
      <c r="F75" s="26">
        <v>0.8</v>
      </c>
      <c r="G75" s="27">
        <f t="shared" si="8"/>
        <v>4199060.5700000012</v>
      </c>
    </row>
    <row r="76" spans="1:7" ht="63.75" x14ac:dyDescent="0.2">
      <c r="A76" s="20">
        <v>44103</v>
      </c>
      <c r="B76" s="21" t="s">
        <v>53</v>
      </c>
      <c r="C76" s="21" t="s">
        <v>30</v>
      </c>
      <c r="D76" s="21" t="s">
        <v>8</v>
      </c>
      <c r="E76" s="21" t="s">
        <v>54</v>
      </c>
      <c r="F76" s="22">
        <v>552.20000000000005</v>
      </c>
      <c r="G76" s="23">
        <f t="shared" ref="G76:G83" si="9">G75+F76</f>
        <v>4199612.7700000014</v>
      </c>
    </row>
    <row r="77" spans="1:7" ht="63.75" x14ac:dyDescent="0.2">
      <c r="A77" s="20">
        <v>44103</v>
      </c>
      <c r="B77" s="21" t="s">
        <v>53</v>
      </c>
      <c r="C77" s="21" t="s">
        <v>30</v>
      </c>
      <c r="D77" s="21" t="s">
        <v>8</v>
      </c>
      <c r="E77" s="21" t="s">
        <v>54</v>
      </c>
      <c r="F77" s="22">
        <v>552.20000000000005</v>
      </c>
      <c r="G77" s="23">
        <f t="shared" si="9"/>
        <v>4200164.9700000016</v>
      </c>
    </row>
    <row r="78" spans="1:7" ht="63.75" x14ac:dyDescent="0.2">
      <c r="A78" s="20">
        <v>44104</v>
      </c>
      <c r="B78" s="21" t="s">
        <v>6</v>
      </c>
      <c r="C78" s="21" t="s">
        <v>7</v>
      </c>
      <c r="D78" s="21" t="s">
        <v>8</v>
      </c>
      <c r="E78" s="21" t="s">
        <v>9</v>
      </c>
      <c r="F78" s="22">
        <v>7280</v>
      </c>
      <c r="G78" s="23">
        <f t="shared" si="9"/>
        <v>4207444.9700000016</v>
      </c>
    </row>
    <row r="79" spans="1:7" ht="63.75" x14ac:dyDescent="0.2">
      <c r="A79" s="20">
        <v>44104</v>
      </c>
      <c r="B79" s="21" t="s">
        <v>26</v>
      </c>
      <c r="C79" s="21" t="s">
        <v>7</v>
      </c>
      <c r="D79" s="21" t="s">
        <v>8</v>
      </c>
      <c r="E79" s="21" t="s">
        <v>17</v>
      </c>
      <c r="F79" s="22">
        <v>0.61</v>
      </c>
      <c r="G79" s="23">
        <f t="shared" si="9"/>
        <v>4207445.5800000019</v>
      </c>
    </row>
    <row r="80" spans="1:7" ht="51" x14ac:dyDescent="0.2">
      <c r="A80" s="20">
        <v>44104</v>
      </c>
      <c r="B80" s="21" t="s">
        <v>58</v>
      </c>
      <c r="C80" s="21" t="s">
        <v>30</v>
      </c>
      <c r="D80" s="21" t="s">
        <v>8</v>
      </c>
      <c r="E80" s="21" t="s">
        <v>35</v>
      </c>
      <c r="F80" s="22">
        <v>24.48</v>
      </c>
      <c r="G80" s="23">
        <f t="shared" si="9"/>
        <v>4207470.0600000024</v>
      </c>
    </row>
    <row r="81" spans="1:7" ht="63.75" x14ac:dyDescent="0.2">
      <c r="A81" s="20">
        <v>44104</v>
      </c>
      <c r="B81" s="21" t="s">
        <v>27</v>
      </c>
      <c r="C81" s="21" t="s">
        <v>7</v>
      </c>
      <c r="D81" s="21" t="s">
        <v>8</v>
      </c>
      <c r="E81" s="21" t="s">
        <v>19</v>
      </c>
      <c r="F81" s="22">
        <v>9.59</v>
      </c>
      <c r="G81" s="23">
        <f t="shared" si="9"/>
        <v>4207479.6500000022</v>
      </c>
    </row>
    <row r="82" spans="1:7" ht="63.75" x14ac:dyDescent="0.2">
      <c r="A82" s="20">
        <v>44104</v>
      </c>
      <c r="B82" s="21" t="s">
        <v>28</v>
      </c>
      <c r="C82" s="21" t="s">
        <v>7</v>
      </c>
      <c r="D82" s="21" t="s">
        <v>8</v>
      </c>
      <c r="E82" s="21" t="s">
        <v>21</v>
      </c>
      <c r="F82" s="22">
        <v>9.6199999999999992</v>
      </c>
      <c r="G82" s="23">
        <f t="shared" si="9"/>
        <v>4207489.2700000023</v>
      </c>
    </row>
    <row r="83" spans="1:7" ht="63.75" x14ac:dyDescent="0.2">
      <c r="A83" s="24">
        <v>44105</v>
      </c>
      <c r="B83" s="25" t="s">
        <v>6</v>
      </c>
      <c r="C83" s="25" t="s">
        <v>7</v>
      </c>
      <c r="D83" s="25" t="s">
        <v>8</v>
      </c>
      <c r="E83" s="25" t="s">
        <v>9</v>
      </c>
      <c r="F83" s="26">
        <v>160096.14000000001</v>
      </c>
      <c r="G83" s="27">
        <f t="shared" si="9"/>
        <v>4367585.410000002</v>
      </c>
    </row>
    <row r="84" spans="1:7" ht="63.75" x14ac:dyDescent="0.2">
      <c r="A84" s="24">
        <v>44124</v>
      </c>
      <c r="B84" s="25" t="s">
        <v>53</v>
      </c>
      <c r="C84" s="25" t="s">
        <v>30</v>
      </c>
      <c r="D84" s="25" t="s">
        <v>8</v>
      </c>
      <c r="E84" s="25" t="s">
        <v>54</v>
      </c>
      <c r="F84" s="26">
        <v>552.20000000000005</v>
      </c>
      <c r="G84" s="27">
        <f>G83+F84</f>
        <v>4368137.6100000022</v>
      </c>
    </row>
    <row r="85" spans="1:7" ht="63.75" x14ac:dyDescent="0.2">
      <c r="A85" s="20">
        <v>44130</v>
      </c>
      <c r="B85" s="21" t="s">
        <v>53</v>
      </c>
      <c r="C85" s="21" t="s">
        <v>30</v>
      </c>
      <c r="D85" s="21" t="s">
        <v>8</v>
      </c>
      <c r="E85" s="21" t="s">
        <v>54</v>
      </c>
      <c r="F85" s="22">
        <v>10.82</v>
      </c>
      <c r="G85" s="23">
        <f t="shared" ref="G85:G95" si="10">G84+F85</f>
        <v>4368148.4300000025</v>
      </c>
    </row>
    <row r="86" spans="1:7" ht="63.75" x14ac:dyDescent="0.2">
      <c r="A86" s="20">
        <v>44133</v>
      </c>
      <c r="B86" s="21" t="s">
        <v>66</v>
      </c>
      <c r="C86" s="21" t="s">
        <v>7</v>
      </c>
      <c r="D86" s="21" t="s">
        <v>8</v>
      </c>
      <c r="E86" s="21" t="s">
        <v>67</v>
      </c>
      <c r="F86" s="22">
        <v>78000</v>
      </c>
      <c r="G86" s="23">
        <f t="shared" si="10"/>
        <v>4446148.4300000025</v>
      </c>
    </row>
    <row r="87" spans="1:7" ht="63.75" x14ac:dyDescent="0.2">
      <c r="A87" s="20">
        <v>44133</v>
      </c>
      <c r="B87" s="21" t="s">
        <v>68</v>
      </c>
      <c r="C87" s="21" t="s">
        <v>7</v>
      </c>
      <c r="D87" s="21" t="s">
        <v>8</v>
      </c>
      <c r="E87" s="21" t="s">
        <v>69</v>
      </c>
      <c r="F87" s="22">
        <v>66400</v>
      </c>
      <c r="G87" s="23">
        <f t="shared" si="10"/>
        <v>4512548.4300000025</v>
      </c>
    </row>
    <row r="88" spans="1:7" ht="63.75" x14ac:dyDescent="0.2">
      <c r="A88" s="20">
        <v>44133</v>
      </c>
      <c r="B88" s="21" t="s">
        <v>70</v>
      </c>
      <c r="C88" s="21" t="s">
        <v>7</v>
      </c>
      <c r="D88" s="21" t="s">
        <v>8</v>
      </c>
      <c r="E88" s="21" t="s">
        <v>71</v>
      </c>
      <c r="F88" s="22">
        <v>150</v>
      </c>
      <c r="G88" s="23">
        <f t="shared" si="10"/>
        <v>4512698.4300000025</v>
      </c>
    </row>
    <row r="89" spans="1:7" ht="63.75" x14ac:dyDescent="0.2">
      <c r="A89" s="20">
        <v>44133</v>
      </c>
      <c r="B89" s="21" t="s">
        <v>70</v>
      </c>
      <c r="C89" s="21" t="s">
        <v>7</v>
      </c>
      <c r="D89" s="21" t="s">
        <v>8</v>
      </c>
      <c r="E89" s="21" t="s">
        <v>71</v>
      </c>
      <c r="F89" s="22">
        <v>19200</v>
      </c>
      <c r="G89" s="23">
        <f t="shared" si="10"/>
        <v>4531898.4300000025</v>
      </c>
    </row>
    <row r="90" spans="1:7" ht="89.25" x14ac:dyDescent="0.2">
      <c r="A90" s="20">
        <v>44134</v>
      </c>
      <c r="B90" s="21" t="s">
        <v>72</v>
      </c>
      <c r="C90" s="21" t="s">
        <v>7</v>
      </c>
      <c r="D90" s="21" t="s">
        <v>73</v>
      </c>
      <c r="E90" s="21" t="s">
        <v>15</v>
      </c>
      <c r="F90" s="22">
        <v>150000</v>
      </c>
      <c r="G90" s="23">
        <f>G89+F90</f>
        <v>4681898.4300000025</v>
      </c>
    </row>
    <row r="91" spans="1:7" ht="63.75" x14ac:dyDescent="0.2">
      <c r="A91" s="20">
        <v>44134</v>
      </c>
      <c r="B91" s="21" t="s">
        <v>26</v>
      </c>
      <c r="C91" s="21" t="s">
        <v>7</v>
      </c>
      <c r="D91" s="21" t="s">
        <v>8</v>
      </c>
      <c r="E91" s="21" t="s">
        <v>17</v>
      </c>
      <c r="F91" s="22">
        <v>0.76</v>
      </c>
      <c r="G91" s="23">
        <f>G90+F91</f>
        <v>4681899.1900000023</v>
      </c>
    </row>
    <row r="92" spans="1:7" ht="51" x14ac:dyDescent="0.2">
      <c r="A92" s="20">
        <v>44134</v>
      </c>
      <c r="B92" s="21" t="s">
        <v>58</v>
      </c>
      <c r="C92" s="21" t="s">
        <v>30</v>
      </c>
      <c r="D92" s="21" t="s">
        <v>8</v>
      </c>
      <c r="E92" s="21" t="s">
        <v>35</v>
      </c>
      <c r="F92" s="22">
        <v>27.65</v>
      </c>
      <c r="G92" s="23">
        <f t="shared" si="10"/>
        <v>4681926.8400000026</v>
      </c>
    </row>
    <row r="93" spans="1:7" ht="63.75" x14ac:dyDescent="0.2">
      <c r="A93" s="20">
        <v>44134</v>
      </c>
      <c r="B93" s="21" t="s">
        <v>27</v>
      </c>
      <c r="C93" s="21" t="s">
        <v>7</v>
      </c>
      <c r="D93" s="21" t="s">
        <v>8</v>
      </c>
      <c r="E93" s="21" t="s">
        <v>19</v>
      </c>
      <c r="F93" s="22">
        <v>6.3</v>
      </c>
      <c r="G93" s="23">
        <f t="shared" si="10"/>
        <v>4681933.1400000025</v>
      </c>
    </row>
    <row r="94" spans="1:7" ht="63.75" x14ac:dyDescent="0.2">
      <c r="A94" s="20">
        <v>44134</v>
      </c>
      <c r="B94" s="21" t="s">
        <v>28</v>
      </c>
      <c r="C94" s="21" t="s">
        <v>7</v>
      </c>
      <c r="D94" s="21" t="s">
        <v>8</v>
      </c>
      <c r="E94" s="21" t="s">
        <v>21</v>
      </c>
      <c r="F94" s="22">
        <v>2.37</v>
      </c>
      <c r="G94" s="23">
        <f t="shared" si="10"/>
        <v>4681935.5100000026</v>
      </c>
    </row>
    <row r="95" spans="1:7" ht="89.25" x14ac:dyDescent="0.2">
      <c r="A95" s="24">
        <v>44134</v>
      </c>
      <c r="B95" s="25" t="s">
        <v>74</v>
      </c>
      <c r="C95" s="25" t="s">
        <v>14</v>
      </c>
      <c r="D95" s="25" t="s">
        <v>8</v>
      </c>
      <c r="E95" s="25" t="s">
        <v>15</v>
      </c>
      <c r="F95" s="26">
        <v>-150000</v>
      </c>
      <c r="G95" s="27">
        <f t="shared" si="10"/>
        <v>4531935.5100000026</v>
      </c>
    </row>
  </sheetData>
  <mergeCells count="2">
    <mergeCell ref="A1:G2"/>
    <mergeCell ref="I1:J2"/>
  </mergeCells>
  <pageMargins left="0.7" right="0.7" top="0.75" bottom="0.75" header="0.3" footer="0.3"/>
  <pageSetup paperSize="9" scale="83" fitToHeight="0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2020-11-03T17:04:13Z</dcterms:modified>
</cp:coreProperties>
</file>